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 tabRatio="950" activeTab="2"/>
  </bookViews>
  <sheets>
    <sheet name="Graph2" sheetId="24" r:id="rId1"/>
    <sheet name="Graph1" sheetId="23" r:id="rId2"/>
    <sheet name="Pinion P1.18" sheetId="22" r:id="rId3"/>
    <sheet name="Feuil1" sheetId="25" r:id="rId4"/>
  </sheets>
  <calcPr calcId="145621"/>
</workbook>
</file>

<file path=xl/calcChain.xml><?xml version="1.0" encoding="utf-8"?>
<calcChain xmlns="http://schemas.openxmlformats.org/spreadsheetml/2006/main">
  <c r="E34" i="22" l="1"/>
  <c r="E54" i="22" s="1"/>
  <c r="F54" i="22" s="1"/>
  <c r="C34" i="22"/>
  <c r="C45" i="22" s="1"/>
  <c r="D45" i="22" s="1"/>
  <c r="C10" i="22"/>
  <c r="C42" i="22" l="1"/>
  <c r="D42" i="22" s="1"/>
  <c r="C47" i="22"/>
  <c r="D47" i="22" s="1"/>
  <c r="C51" i="22"/>
  <c r="D51" i="22" s="1"/>
  <c r="C52" i="22"/>
  <c r="D52" i="22" s="1"/>
  <c r="C41" i="22"/>
  <c r="D41" i="22" s="1"/>
  <c r="C39" i="22"/>
  <c r="D39" i="22" s="1"/>
  <c r="C48" i="22"/>
  <c r="D48" i="22" s="1"/>
  <c r="C54" i="22"/>
  <c r="D54" i="22" s="1"/>
  <c r="C37" i="22"/>
  <c r="D37" i="22" s="1"/>
  <c r="C40" i="22"/>
  <c r="D40" i="22" s="1"/>
  <c r="C46" i="22"/>
  <c r="D46" i="22" s="1"/>
  <c r="C38" i="22"/>
  <c r="D38" i="22" s="1"/>
  <c r="C43" i="22"/>
  <c r="D43" i="22" s="1"/>
  <c r="C50" i="22"/>
  <c r="D50" i="22" s="1"/>
  <c r="C53" i="22"/>
  <c r="D53" i="22" s="1"/>
  <c r="C44" i="22"/>
  <c r="D44" i="22" s="1"/>
  <c r="C49" i="22"/>
  <c r="D49" i="22" s="1"/>
  <c r="E37" i="22"/>
  <c r="F37" i="22" s="1"/>
  <c r="E39" i="22"/>
  <c r="F39" i="22" s="1"/>
  <c r="E41" i="22"/>
  <c r="F41" i="22" s="1"/>
  <c r="E43" i="22"/>
  <c r="F43" i="22" s="1"/>
  <c r="E45" i="22"/>
  <c r="F45" i="22" s="1"/>
  <c r="E47" i="22"/>
  <c r="F47" i="22" s="1"/>
  <c r="E49" i="22"/>
  <c r="F49" i="22" s="1"/>
  <c r="E51" i="22"/>
  <c r="F51" i="22" s="1"/>
  <c r="E53" i="22"/>
  <c r="F53" i="22" s="1"/>
  <c r="E38" i="22"/>
  <c r="F38" i="22" s="1"/>
  <c r="E40" i="22"/>
  <c r="F40" i="22" s="1"/>
  <c r="E42" i="22"/>
  <c r="F42" i="22" s="1"/>
  <c r="E44" i="22"/>
  <c r="F44" i="22" s="1"/>
  <c r="E46" i="22"/>
  <c r="F46" i="22" s="1"/>
  <c r="E48" i="22"/>
  <c r="F48" i="22" s="1"/>
  <c r="E50" i="22"/>
  <c r="F50" i="22" s="1"/>
  <c r="E52" i="22"/>
  <c r="F52" i="22" s="1"/>
  <c r="G10" i="22"/>
  <c r="G30" i="22" s="1"/>
  <c r="G13" i="22" l="1"/>
  <c r="G21" i="22"/>
  <c r="G29" i="22"/>
  <c r="G15" i="22"/>
  <c r="G23" i="22"/>
  <c r="G17" i="22"/>
  <c r="G25" i="22"/>
  <c r="G19" i="22"/>
  <c r="G27" i="22"/>
  <c r="G16" i="22"/>
  <c r="G20" i="22"/>
  <c r="G24" i="22"/>
  <c r="G28" i="22"/>
  <c r="G14" i="22"/>
  <c r="G18" i="22"/>
  <c r="G22" i="22"/>
  <c r="G26" i="22"/>
  <c r="H17" i="22"/>
  <c r="E10" i="22"/>
  <c r="E28" i="22" s="1"/>
  <c r="F28" i="22" s="1"/>
  <c r="C17" i="22"/>
  <c r="D17" i="22" s="1"/>
  <c r="E24" i="22" l="1"/>
  <c r="F24" i="22" s="1"/>
  <c r="E20" i="22"/>
  <c r="F20" i="22" s="1"/>
  <c r="E22" i="22"/>
  <c r="F22" i="22" s="1"/>
  <c r="E18" i="22"/>
  <c r="F18" i="22" s="1"/>
  <c r="E14" i="22"/>
  <c r="F14" i="22" s="1"/>
  <c r="E25" i="22"/>
  <c r="F25" i="22" s="1"/>
  <c r="E21" i="22"/>
  <c r="F21" i="22" s="1"/>
  <c r="E17" i="22"/>
  <c r="F17" i="22" s="1"/>
  <c r="E13" i="22"/>
  <c r="F13" i="22" s="1"/>
  <c r="E26" i="22"/>
  <c r="F26" i="22" s="1"/>
  <c r="E29" i="22"/>
  <c r="F29" i="22" s="1"/>
  <c r="C25" i="22"/>
  <c r="D25" i="22" s="1"/>
  <c r="H25" i="22" s="1"/>
  <c r="C27" i="22"/>
  <c r="D27" i="22" s="1"/>
  <c r="H27" i="22" s="1"/>
  <c r="C18" i="22"/>
  <c r="D18" i="22" s="1"/>
  <c r="H18" i="22" s="1"/>
  <c r="C15" i="22"/>
  <c r="D15" i="22" s="1"/>
  <c r="H15" i="22" s="1"/>
  <c r="C16" i="22"/>
  <c r="D16" i="22" s="1"/>
  <c r="H16" i="22" s="1"/>
  <c r="C14" i="22"/>
  <c r="D14" i="22" s="1"/>
  <c r="H14" i="22" s="1"/>
  <c r="C29" i="22"/>
  <c r="D29" i="22" s="1"/>
  <c r="H29" i="22" s="1"/>
  <c r="C22" i="22"/>
  <c r="D22" i="22" s="1"/>
  <c r="H22" i="22" s="1"/>
  <c r="C30" i="22"/>
  <c r="D30" i="22" s="1"/>
  <c r="H30" i="22" s="1"/>
  <c r="E16" i="22"/>
  <c r="F16" i="22" s="1"/>
  <c r="E27" i="22"/>
  <c r="F27" i="22" s="1"/>
  <c r="E23" i="22"/>
  <c r="F23" i="22" s="1"/>
  <c r="E19" i="22"/>
  <c r="F19" i="22" s="1"/>
  <c r="E15" i="22"/>
  <c r="F15" i="22" s="1"/>
  <c r="E30" i="22"/>
  <c r="F30" i="22" s="1"/>
  <c r="C20" i="22"/>
  <c r="D20" i="22" s="1"/>
  <c r="H20" i="22" s="1"/>
  <c r="C23" i="22"/>
  <c r="D23" i="22" s="1"/>
  <c r="H23" i="22" s="1"/>
  <c r="C26" i="22"/>
  <c r="D26" i="22" s="1"/>
  <c r="H26" i="22" s="1"/>
  <c r="C19" i="22"/>
  <c r="D19" i="22" s="1"/>
  <c r="H19" i="22" s="1"/>
  <c r="C24" i="22"/>
  <c r="D24" i="22" s="1"/>
  <c r="H24" i="22" s="1"/>
  <c r="C21" i="22"/>
  <c r="D21" i="22" s="1"/>
  <c r="H21" i="22" s="1"/>
  <c r="C13" i="22"/>
  <c r="D13" i="22" s="1"/>
  <c r="H13" i="22" s="1"/>
  <c r="C28" i="22"/>
  <c r="D28" i="22" s="1"/>
  <c r="H28" i="22" s="1"/>
</calcChain>
</file>

<file path=xl/sharedStrings.xml><?xml version="1.0" encoding="utf-8"?>
<sst xmlns="http://schemas.openxmlformats.org/spreadsheetml/2006/main" count="89" uniqueCount="45">
  <si>
    <t>Berechnung Übersetzungsverhältnis:</t>
  </si>
  <si>
    <t>Gang</t>
  </si>
  <si>
    <t>1. Gang</t>
  </si>
  <si>
    <t>2. Gang</t>
  </si>
  <si>
    <t>3. Gang</t>
  </si>
  <si>
    <t>4. Gang</t>
  </si>
  <si>
    <t>5. Gang</t>
  </si>
  <si>
    <t>6. Gang</t>
  </si>
  <si>
    <t>7. Gang</t>
  </si>
  <si>
    <t>8. Gang</t>
  </si>
  <si>
    <t>9. Gang</t>
  </si>
  <si>
    <t>10. Gang</t>
  </si>
  <si>
    <t>11. Gang</t>
  </si>
  <si>
    <t>12. Gang</t>
  </si>
  <si>
    <t>13. Gang</t>
  </si>
  <si>
    <t>14. Gang</t>
  </si>
  <si>
    <t>Entfaltung in Meter pro 360° Kurbelumdrehung</t>
  </si>
  <si>
    <t>Kettenblatt/Gates Zahnriemenscheibe vorne:</t>
  </si>
  <si>
    <t>Zahnrad /Zahnriemenritzel  hinten:</t>
  </si>
  <si>
    <t>Radumfang in Metern :</t>
  </si>
  <si>
    <t>Übersetzungsverhältnis 
vorderes zu hinterem Kettenrad:</t>
  </si>
  <si>
    <t>Zähnezahl bitte in unten stehende Tabelle einsetzen</t>
  </si>
  <si>
    <t>Übersetzungsverhältnis der P-1 Schaltung (Ausgangswelle / Einganswelle)</t>
  </si>
  <si>
    <t>Gesamtübersetzungsverhältnis des Antriebsstranges inkl. den Kettenrädern an Hinterradnabe und Getriebe</t>
  </si>
  <si>
    <t>15. Gang</t>
  </si>
  <si>
    <t>16. Gang</t>
  </si>
  <si>
    <t>17. Gang</t>
  </si>
  <si>
    <t>18. Gang</t>
  </si>
  <si>
    <t>24/30</t>
  </si>
  <si>
    <t xml:space="preserve">Verfügbare Kettenräder vorne von Pinion ( Kette) </t>
  </si>
  <si>
    <t xml:space="preserve">Verfügbare Zahnräder von  Pinion f.  hinten ( Kette) </t>
  </si>
  <si>
    <t>Kettenantrieb oder Zahnriemen
(636% Übersetzungsbreite )
Pinion P1.18</t>
  </si>
  <si>
    <t xml:space="preserve">Verfügbare Kettenräder vorne von Fremdherstellern 
mit LK 104 mm ( Kette) </t>
  </si>
  <si>
    <t>Zähnezahl</t>
  </si>
  <si>
    <t>32/34/36/38/40</t>
  </si>
  <si>
    <r>
      <t>i</t>
    </r>
    <r>
      <rPr>
        <vertAlign val="subscript"/>
        <sz val="9"/>
        <color indexed="8"/>
        <rFont val="Calibri"/>
        <family val="2"/>
      </rPr>
      <t>Getriebe</t>
    </r>
  </si>
  <si>
    <r>
      <t>i</t>
    </r>
    <r>
      <rPr>
        <vertAlign val="subscript"/>
        <sz val="9"/>
        <color indexed="8"/>
        <rFont val="Calibri"/>
        <family val="2"/>
      </rPr>
      <t>Gesamt</t>
    </r>
  </si>
  <si>
    <t>21 / 26</t>
  </si>
  <si>
    <t>24 X 36</t>
  </si>
  <si>
    <t>24 X 32</t>
  </si>
  <si>
    <t>24x24</t>
  </si>
  <si>
    <t>24x28</t>
  </si>
  <si>
    <t>35 X 559</t>
  </si>
  <si>
    <t>24 X 40</t>
  </si>
  <si>
    <t>Pinion P1.18 + SRAM Kassette 40-36-32-28-24 + 26 Zoll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</si>
</sst>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  <family val="2"/>
    </font>
    <font>
      <vertAlign val="subscript"/>
      <sz val="9"/>
      <color indexed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2" fillId="4" borderId="1" xfId="0" applyFont="1" applyFill="1" applyBorder="1" applyAlignment="1">
      <alignment horizontal="right"/>
    </xf>
    <xf numFmtId="0" fontId="4" fillId="0" borderId="0" xfId="0" applyFont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2" fillId="4" borderId="3" xfId="0" applyFont="1" applyFill="1" applyBorder="1" applyAlignment="1">
      <alignment horizontal="left" wrapText="1"/>
    </xf>
    <xf numFmtId="0" fontId="2" fillId="0" borderId="4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/>
    <xf numFmtId="0" fontId="2" fillId="2" borderId="7" xfId="0" applyFont="1" applyFill="1" applyBorder="1"/>
    <xf numFmtId="164" fontId="3" fillId="0" borderId="5" xfId="0" applyNumberFormat="1" applyFont="1" applyFill="1" applyBorder="1" applyAlignment="1">
      <alignment horizontal="right"/>
    </xf>
    <xf numFmtId="0" fontId="2" fillId="0" borderId="5" xfId="0" applyFont="1" applyBorder="1"/>
    <xf numFmtId="0" fontId="2" fillId="0" borderId="6" xfId="0" applyFont="1" applyFill="1" applyBorder="1" applyAlignment="1">
      <alignment wrapText="1"/>
    </xf>
    <xf numFmtId="0" fontId="2" fillId="0" borderId="7" xfId="0" applyFont="1" applyBorder="1"/>
    <xf numFmtId="0" fontId="2" fillId="4" borderId="8" xfId="0" applyFont="1" applyFill="1" applyBorder="1"/>
    <xf numFmtId="2" fontId="4" fillId="4" borderId="8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/>
    <xf numFmtId="0" fontId="2" fillId="3" borderId="4" xfId="0" applyFont="1" applyFill="1" applyBorder="1" applyAlignment="1">
      <alignment horizontal="left" vertical="top" wrapText="1"/>
    </xf>
    <xf numFmtId="0" fontId="2" fillId="4" borderId="0" xfId="0" applyFont="1" applyFill="1" applyBorder="1" applyAlignment="1"/>
    <xf numFmtId="0" fontId="2" fillId="5" borderId="5" xfId="0" applyFont="1" applyFill="1" applyBorder="1" applyAlignment="1">
      <alignment horizontal="right"/>
    </xf>
    <xf numFmtId="164" fontId="3" fillId="6" borderId="1" xfId="0" applyNumberFormat="1" applyFont="1" applyFill="1" applyBorder="1" applyAlignment="1"/>
    <xf numFmtId="164" fontId="2" fillId="5" borderId="1" xfId="0" applyNumberFormat="1" applyFont="1" applyFill="1" applyBorder="1" applyAlignment="1"/>
    <xf numFmtId="0" fontId="2" fillId="4" borderId="0" xfId="0" applyFont="1" applyFill="1" applyBorder="1" applyAlignment="1"/>
    <xf numFmtId="164" fontId="2" fillId="7" borderId="1" xfId="0" applyNumberFormat="1" applyFont="1" applyFill="1" applyBorder="1" applyAlignment="1"/>
    <xf numFmtId="164" fontId="3" fillId="7" borderId="1" xfId="0" applyNumberFormat="1" applyFont="1" applyFill="1" applyBorder="1" applyAlignment="1"/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5" fillId="4" borderId="0" xfId="0" applyFont="1" applyFill="1" applyBorder="1" applyAlignment="1"/>
    <xf numFmtId="164" fontId="6" fillId="5" borderId="1" xfId="0" applyNumberFormat="1" applyFont="1" applyFill="1" applyBorder="1" applyAlignment="1"/>
    <xf numFmtId="164" fontId="7" fillId="6" borderId="1" xfId="0" applyNumberFormat="1" applyFont="1" applyFill="1" applyBorder="1" applyAlignment="1"/>
    <xf numFmtId="164" fontId="6" fillId="6" borderId="1" xfId="0" applyNumberFormat="1" applyFont="1" applyFill="1" applyBorder="1" applyAlignment="1"/>
    <xf numFmtId="0" fontId="8" fillId="0" borderId="0" xfId="0" applyFont="1"/>
    <xf numFmtId="0" fontId="3" fillId="4" borderId="9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02528"/>
        <c:axId val="96684288"/>
      </c:barChart>
      <c:catAx>
        <c:axId val="6050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96684288"/>
        <c:crosses val="autoZero"/>
        <c:auto val="1"/>
        <c:lblAlgn val="ctr"/>
        <c:lblOffset val="100"/>
        <c:noMultiLvlLbl val="0"/>
      </c:catAx>
      <c:valAx>
        <c:axId val="9668428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60502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17824"/>
        <c:axId val="96686016"/>
      </c:barChart>
      <c:catAx>
        <c:axId val="11271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96686016"/>
        <c:crosses val="autoZero"/>
        <c:auto val="1"/>
        <c:lblAlgn val="ctr"/>
        <c:lblOffset val="100"/>
        <c:noMultiLvlLbl val="0"/>
      </c:catAx>
      <c:valAx>
        <c:axId val="9668601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271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50.85546875" bestFit="1" customWidth="1"/>
    <col min="2" max="2" width="22.28515625" customWidth="1"/>
    <col min="3" max="3" width="29.42578125" customWidth="1"/>
    <col min="4" max="4" width="34.5703125" customWidth="1"/>
    <col min="5" max="5" width="29.42578125" customWidth="1"/>
    <col min="6" max="6" width="34.5703125" customWidth="1"/>
    <col min="7" max="7" width="29.42578125" customWidth="1"/>
    <col min="8" max="8" width="34.5703125" customWidth="1"/>
  </cols>
  <sheetData>
    <row r="1" spans="1:8" ht="36" x14ac:dyDescent="0.55000000000000004">
      <c r="A1" s="44" t="s">
        <v>44</v>
      </c>
      <c r="B1" s="42"/>
      <c r="C1" s="43"/>
      <c r="D1" s="13"/>
      <c r="E1" s="48" t="s">
        <v>42</v>
      </c>
      <c r="F1" s="13"/>
      <c r="H1" s="13"/>
    </row>
    <row r="2" spans="1:8" x14ac:dyDescent="0.2">
      <c r="A2" s="12"/>
      <c r="B2" s="8"/>
      <c r="C2" s="9"/>
      <c r="D2" s="13"/>
      <c r="E2" s="35"/>
      <c r="F2" s="13"/>
      <c r="G2" s="39"/>
      <c r="H2" s="13"/>
    </row>
    <row r="3" spans="1:8" x14ac:dyDescent="0.2">
      <c r="A3" s="32" t="s">
        <v>21</v>
      </c>
      <c r="B3" s="33"/>
      <c r="C3" s="5" t="s">
        <v>33</v>
      </c>
      <c r="D3" s="21"/>
      <c r="E3" s="5" t="s">
        <v>33</v>
      </c>
      <c r="F3" s="21"/>
      <c r="G3" s="5" t="s">
        <v>33</v>
      </c>
      <c r="H3" s="21"/>
    </row>
    <row r="4" spans="1:8" x14ac:dyDescent="0.2">
      <c r="A4" s="30" t="s">
        <v>30</v>
      </c>
      <c r="B4" s="31"/>
      <c r="C4" s="31" t="s">
        <v>37</v>
      </c>
      <c r="D4" s="14"/>
      <c r="E4" s="31" t="s">
        <v>37</v>
      </c>
      <c r="F4" s="14"/>
      <c r="G4" s="31" t="s">
        <v>37</v>
      </c>
      <c r="H4" s="14"/>
    </row>
    <row r="5" spans="1:8" x14ac:dyDescent="0.2">
      <c r="A5" s="30" t="s">
        <v>29</v>
      </c>
      <c r="B5" s="31"/>
      <c r="C5" s="31" t="s">
        <v>28</v>
      </c>
      <c r="D5" s="14"/>
      <c r="E5" s="31" t="s">
        <v>28</v>
      </c>
      <c r="F5" s="14"/>
      <c r="G5" s="31" t="s">
        <v>28</v>
      </c>
      <c r="H5" s="14"/>
    </row>
    <row r="6" spans="1:8" ht="24" x14ac:dyDescent="0.2">
      <c r="A6" s="34" t="s">
        <v>32</v>
      </c>
      <c r="B6" s="31"/>
      <c r="C6" s="31" t="s">
        <v>34</v>
      </c>
      <c r="D6" s="14"/>
      <c r="E6" s="31" t="s">
        <v>34</v>
      </c>
      <c r="F6" s="14"/>
      <c r="G6" s="31" t="s">
        <v>34</v>
      </c>
      <c r="H6" s="14"/>
    </row>
    <row r="7" spans="1:8" ht="46.5" customHeight="1" x14ac:dyDescent="0.2">
      <c r="A7" s="49" t="s">
        <v>0</v>
      </c>
      <c r="B7" s="49"/>
      <c r="C7" s="15" t="s">
        <v>31</v>
      </c>
      <c r="D7" s="10"/>
      <c r="E7" s="15" t="s">
        <v>31</v>
      </c>
      <c r="F7" s="10"/>
      <c r="G7" s="15" t="s">
        <v>31</v>
      </c>
      <c r="H7" s="10"/>
    </row>
    <row r="8" spans="1:8" x14ac:dyDescent="0.2">
      <c r="A8" s="22" t="s">
        <v>17</v>
      </c>
      <c r="B8" s="23"/>
      <c r="C8" s="36">
        <v>24</v>
      </c>
      <c r="D8" s="6"/>
      <c r="E8" s="36">
        <v>24</v>
      </c>
      <c r="F8" s="6"/>
      <c r="G8" s="36">
        <v>24</v>
      </c>
      <c r="H8" s="6"/>
    </row>
    <row r="9" spans="1:8" x14ac:dyDescent="0.2">
      <c r="A9" s="22" t="s">
        <v>18</v>
      </c>
      <c r="B9" s="23"/>
      <c r="C9" s="36">
        <v>40</v>
      </c>
      <c r="D9" s="6"/>
      <c r="E9" s="36">
        <v>36</v>
      </c>
      <c r="F9" s="6"/>
      <c r="G9" s="36">
        <v>32</v>
      </c>
      <c r="H9" s="6"/>
    </row>
    <row r="10" spans="1:8" ht="24" x14ac:dyDescent="0.2">
      <c r="A10" s="26" t="s">
        <v>20</v>
      </c>
      <c r="B10" s="27"/>
      <c r="C10" s="24">
        <f>C9/C8</f>
        <v>1.6666666666666667</v>
      </c>
      <c r="D10" s="7"/>
      <c r="E10" s="24">
        <f>E9/E8</f>
        <v>1.5</v>
      </c>
      <c r="F10" s="7"/>
      <c r="G10" s="24">
        <f>G9/G8</f>
        <v>1.3333333333333333</v>
      </c>
      <c r="H10" s="7"/>
    </row>
    <row r="11" spans="1:8" x14ac:dyDescent="0.2">
      <c r="A11" s="20" t="s">
        <v>19</v>
      </c>
      <c r="B11" s="25"/>
      <c r="C11" s="36">
        <v>1.99</v>
      </c>
      <c r="D11" s="3" t="s">
        <v>43</v>
      </c>
      <c r="E11" s="36">
        <v>1.99</v>
      </c>
      <c r="F11" s="3" t="s">
        <v>38</v>
      </c>
      <c r="G11" s="36">
        <v>1.99</v>
      </c>
      <c r="H11" s="3" t="s">
        <v>39</v>
      </c>
    </row>
    <row r="12" spans="1:8" ht="30.75" customHeight="1" x14ac:dyDescent="0.25">
      <c r="A12" s="28" t="s">
        <v>1</v>
      </c>
      <c r="B12" s="29" t="s">
        <v>35</v>
      </c>
      <c r="C12" s="16" t="s">
        <v>36</v>
      </c>
      <c r="D12" s="19" t="s">
        <v>16</v>
      </c>
      <c r="E12" s="16" t="s">
        <v>36</v>
      </c>
      <c r="F12" s="19" t="s">
        <v>16</v>
      </c>
      <c r="G12" s="16" t="s">
        <v>36</v>
      </c>
      <c r="H12" s="19" t="s">
        <v>16</v>
      </c>
    </row>
    <row r="13" spans="1:8" ht="15.75" x14ac:dyDescent="0.25">
      <c r="A13" s="2" t="s">
        <v>2</v>
      </c>
      <c r="B13" s="17">
        <v>1.8218623481781375</v>
      </c>
      <c r="C13" s="4">
        <f>B13*C10</f>
        <v>3.0364372469635628</v>
      </c>
      <c r="D13" s="45">
        <f>C11/C13</f>
        <v>0.65537333333333336</v>
      </c>
      <c r="E13" s="4">
        <f>B13*E10</f>
        <v>2.7327935222672064</v>
      </c>
      <c r="F13" s="47">
        <f>E11/E13</f>
        <v>0.72819259259259261</v>
      </c>
      <c r="G13" s="4">
        <f>B13*G10</f>
        <v>2.42914979757085</v>
      </c>
      <c r="H13" s="37">
        <f>G11/G13</f>
        <v>0.8192166666666667</v>
      </c>
    </row>
    <row r="14" spans="1:8" x14ac:dyDescent="0.2">
      <c r="A14" s="2" t="s">
        <v>3</v>
      </c>
      <c r="B14" s="17">
        <v>1.6346153846153846</v>
      </c>
      <c r="C14" s="4">
        <f>B14*C10</f>
        <v>2.7243589743589745</v>
      </c>
      <c r="D14" s="38">
        <f>C11/C14</f>
        <v>0.73044705882352934</v>
      </c>
      <c r="E14" s="4">
        <f>B14*E10</f>
        <v>2.4519230769230766</v>
      </c>
      <c r="F14" s="37">
        <f>E11/E14</f>
        <v>0.81160784313725498</v>
      </c>
      <c r="G14" s="4">
        <f>B14*G10</f>
        <v>2.1794871794871793</v>
      </c>
      <c r="H14" s="37">
        <f>G11/G14</f>
        <v>0.91305882352941181</v>
      </c>
    </row>
    <row r="15" spans="1:8" x14ac:dyDescent="0.2">
      <c r="A15" s="2" t="s">
        <v>4</v>
      </c>
      <c r="B15" s="17">
        <v>1.46520146520147</v>
      </c>
      <c r="C15" s="4">
        <f>B15*C10</f>
        <v>2.4420024420024502</v>
      </c>
      <c r="D15" s="38">
        <f>C11/C15</f>
        <v>0.81490499999999721</v>
      </c>
      <c r="E15" s="4">
        <f>B15*E10</f>
        <v>2.1978021978022051</v>
      </c>
      <c r="F15" s="37">
        <f>E11/E15</f>
        <v>0.90544999999999698</v>
      </c>
      <c r="G15" s="4">
        <f>B15*G10</f>
        <v>1.95360195360196</v>
      </c>
      <c r="H15" s="37">
        <f>G11/G15</f>
        <v>1.0186312499999968</v>
      </c>
    </row>
    <row r="16" spans="1:8" x14ac:dyDescent="0.2">
      <c r="A16" s="2" t="s">
        <v>5</v>
      </c>
      <c r="B16" s="17">
        <v>1.3247863247863201</v>
      </c>
      <c r="C16" s="4">
        <f>B16*C10</f>
        <v>2.2079772079772004</v>
      </c>
      <c r="D16" s="38">
        <f>C11/C16</f>
        <v>0.90127741935484174</v>
      </c>
      <c r="E16" s="4">
        <f>B16*E10</f>
        <v>1.9871794871794801</v>
      </c>
      <c r="F16" s="37">
        <f>E11/E16</f>
        <v>1.0014193548387131</v>
      </c>
      <c r="G16" s="4">
        <f>B16*G10</f>
        <v>1.76638176638176</v>
      </c>
      <c r="H16" s="37">
        <f>G11/G16</f>
        <v>1.1265967741935525</v>
      </c>
    </row>
    <row r="17" spans="1:8" x14ac:dyDescent="0.2">
      <c r="A17" s="2" t="s">
        <v>6</v>
      </c>
      <c r="B17" s="17">
        <v>1.1865793780687397</v>
      </c>
      <c r="C17" s="4">
        <f>B17*C10</f>
        <v>1.977632296781233</v>
      </c>
      <c r="D17" s="38">
        <f>C11/C17</f>
        <v>1.0062537931034483</v>
      </c>
      <c r="E17" s="4">
        <f>B17*E10</f>
        <v>1.7798690671031094</v>
      </c>
      <c r="F17" s="37">
        <f>E11/E17</f>
        <v>1.1180597701149426</v>
      </c>
      <c r="G17" s="4">
        <f>B17*G10</f>
        <v>1.5821058374249861</v>
      </c>
      <c r="H17" s="37">
        <f>G11/G17</f>
        <v>1.2578172413793105</v>
      </c>
    </row>
    <row r="18" spans="1:8" x14ac:dyDescent="0.2">
      <c r="A18" s="2" t="s">
        <v>7</v>
      </c>
      <c r="B18" s="17">
        <v>1.0596546310832025</v>
      </c>
      <c r="C18" s="4">
        <f>B18*C10</f>
        <v>1.7660910518053374</v>
      </c>
      <c r="D18" s="38">
        <f>C11/C18</f>
        <v>1.1267822222222224</v>
      </c>
      <c r="E18" s="4">
        <f>B18*E10</f>
        <v>1.5894819466248036</v>
      </c>
      <c r="F18" s="37">
        <f>E11/E18</f>
        <v>1.2519802469135803</v>
      </c>
      <c r="G18" s="4">
        <f>B18*G10</f>
        <v>1.4128728414442699</v>
      </c>
      <c r="H18" s="37">
        <f>G11/G18</f>
        <v>1.4084777777777779</v>
      </c>
    </row>
    <row r="19" spans="1:8" x14ac:dyDescent="0.2">
      <c r="A19" s="2" t="s">
        <v>8</v>
      </c>
      <c r="B19" s="17">
        <v>0.94736842105263197</v>
      </c>
      <c r="C19" s="4">
        <f>B19*C10</f>
        <v>1.5789473684210533</v>
      </c>
      <c r="D19" s="38">
        <f>C11/C19</f>
        <v>1.2603333333333329</v>
      </c>
      <c r="E19" s="4">
        <f>B19*E10</f>
        <v>1.421052631578948</v>
      </c>
      <c r="F19" s="37">
        <f>E11/E19</f>
        <v>1.4003703703703698</v>
      </c>
      <c r="G19" s="4">
        <f>B19*G10</f>
        <v>1.2631578947368425</v>
      </c>
      <c r="H19" s="37">
        <f>G11/G19</f>
        <v>1.5754166666666662</v>
      </c>
    </row>
    <row r="20" spans="1:8" x14ac:dyDescent="0.2">
      <c r="A20" s="2" t="s">
        <v>9</v>
      </c>
      <c r="B20" s="17">
        <v>0.85</v>
      </c>
      <c r="C20" s="4">
        <f>B20*C10</f>
        <v>1.4166666666666667</v>
      </c>
      <c r="D20" s="38">
        <f>C11/C20</f>
        <v>1.404705882352941</v>
      </c>
      <c r="E20" s="4">
        <f>B20*E10</f>
        <v>1.2749999999999999</v>
      </c>
      <c r="F20" s="37">
        <f>E11/E20</f>
        <v>1.5607843137254902</v>
      </c>
      <c r="G20" s="4">
        <f>B20*G10</f>
        <v>1.1333333333333333</v>
      </c>
      <c r="H20" s="37">
        <f>G11/G20</f>
        <v>1.7558823529411764</v>
      </c>
    </row>
    <row r="21" spans="1:8" x14ac:dyDescent="0.2">
      <c r="A21" s="2" t="s">
        <v>10</v>
      </c>
      <c r="B21" s="17">
        <v>0.76190476190476186</v>
      </c>
      <c r="C21" s="4">
        <f>B21*C10</f>
        <v>1.2698412698412698</v>
      </c>
      <c r="D21" s="38">
        <f>C11/C21</f>
        <v>1.5671250000000001</v>
      </c>
      <c r="E21" s="4">
        <f>B21*E10</f>
        <v>1.1428571428571428</v>
      </c>
      <c r="F21" s="37">
        <f>E11/E21</f>
        <v>1.7412500000000002</v>
      </c>
      <c r="G21" s="4">
        <f>B21*G10</f>
        <v>1.0158730158730158</v>
      </c>
      <c r="H21" s="37">
        <f>G11/G21</f>
        <v>1.9589062500000001</v>
      </c>
    </row>
    <row r="22" spans="1:8" x14ac:dyDescent="0.2">
      <c r="A22" s="2" t="s">
        <v>11</v>
      </c>
      <c r="B22" s="17">
        <v>0.68888888888888888</v>
      </c>
      <c r="C22" s="4">
        <f>B22*C10</f>
        <v>1.1481481481481481</v>
      </c>
      <c r="D22" s="38">
        <f>C11/C22</f>
        <v>1.7332258064516128</v>
      </c>
      <c r="E22" s="4">
        <f>B22*E10</f>
        <v>1.0333333333333332</v>
      </c>
      <c r="F22" s="37">
        <f>E11/E22</f>
        <v>1.9258064516129034</v>
      </c>
      <c r="G22" s="4">
        <f>B22*G10</f>
        <v>0.91851851851851851</v>
      </c>
      <c r="H22" s="37">
        <f>G11/G22</f>
        <v>2.1665322580645161</v>
      </c>
    </row>
    <row r="23" spans="1:8" x14ac:dyDescent="0.2">
      <c r="A23" s="2" t="s">
        <v>12</v>
      </c>
      <c r="B23" s="17">
        <v>0.61702127659574468</v>
      </c>
      <c r="C23" s="4">
        <f>B23*C10</f>
        <v>1.0283687943262412</v>
      </c>
      <c r="D23" s="38">
        <f>C11/C23</f>
        <v>1.935103448275862</v>
      </c>
      <c r="E23" s="4">
        <f>B23*E10</f>
        <v>0.92553191489361697</v>
      </c>
      <c r="F23" s="37">
        <f>E11/E23</f>
        <v>2.1501149425287358</v>
      </c>
      <c r="G23" s="4">
        <f>B23*G10</f>
        <v>0.82269503546099287</v>
      </c>
      <c r="H23" s="37">
        <f>G11/G23</f>
        <v>2.4188793103448276</v>
      </c>
    </row>
    <row r="24" spans="1:8" x14ac:dyDescent="0.2">
      <c r="A24" s="2" t="s">
        <v>13</v>
      </c>
      <c r="B24" s="17">
        <v>0.55102040816326503</v>
      </c>
      <c r="C24" s="4">
        <f>B24*C10</f>
        <v>0.91836734693877509</v>
      </c>
      <c r="D24" s="40">
        <f>C11/C24</f>
        <v>2.1668888888888898</v>
      </c>
      <c r="E24" s="4">
        <f>B24*E10</f>
        <v>0.82653061224489754</v>
      </c>
      <c r="F24" s="41">
        <f>E11/E24</f>
        <v>2.4076543209876555</v>
      </c>
      <c r="G24" s="4">
        <f>B24*G10</f>
        <v>0.73469387755102</v>
      </c>
      <c r="H24" s="41">
        <f>G11/G24</f>
        <v>2.7086111111111126</v>
      </c>
    </row>
    <row r="25" spans="1:8" x14ac:dyDescent="0.2">
      <c r="A25" s="2" t="s">
        <v>14</v>
      </c>
      <c r="B25" s="17">
        <v>0.49263157894736798</v>
      </c>
      <c r="C25" s="4">
        <f>B25*C10</f>
        <v>0.8210526315789467</v>
      </c>
      <c r="D25" s="38">
        <f>C11/C25</f>
        <v>2.4237179487179508</v>
      </c>
      <c r="E25" s="4">
        <f>B25*E10</f>
        <v>0.73894736842105191</v>
      </c>
      <c r="F25" s="37">
        <f>E11/E25</f>
        <v>2.6930199430199457</v>
      </c>
      <c r="G25" s="4">
        <f>B25*G10</f>
        <v>0.65684210526315723</v>
      </c>
      <c r="H25" s="37">
        <f>G11/G25</f>
        <v>3.0296474358974388</v>
      </c>
    </row>
    <row r="26" spans="1:8" x14ac:dyDescent="0.2">
      <c r="A26" s="2" t="s">
        <v>15</v>
      </c>
      <c r="B26" s="17">
        <v>0.442</v>
      </c>
      <c r="C26" s="4">
        <f>B26*C10</f>
        <v>0.73666666666666669</v>
      </c>
      <c r="D26" s="38">
        <f>C11/C26</f>
        <v>2.7013574660633481</v>
      </c>
      <c r="E26" s="4">
        <f>B26*E10</f>
        <v>0.66300000000000003</v>
      </c>
      <c r="F26" s="37">
        <f>E11/E26</f>
        <v>3.0015082956259427</v>
      </c>
      <c r="G26" s="4">
        <f>B26*G10</f>
        <v>0.58933333333333326</v>
      </c>
      <c r="H26" s="37">
        <f>G11/G26</f>
        <v>3.376696832579186</v>
      </c>
    </row>
    <row r="27" spans="1:8" x14ac:dyDescent="0.2">
      <c r="A27" s="2" t="s">
        <v>24</v>
      </c>
      <c r="B27" s="17">
        <v>0.3961904761904762</v>
      </c>
      <c r="C27" s="4">
        <f>B27*C10</f>
        <v>0.66031746031746041</v>
      </c>
      <c r="D27" s="38">
        <f>C11/C27</f>
        <v>3.0137019230769226</v>
      </c>
      <c r="E27" s="4">
        <f>B27*E10</f>
        <v>0.59428571428571431</v>
      </c>
      <c r="F27" s="37">
        <f>E11/E27</f>
        <v>3.3485576923076921</v>
      </c>
      <c r="G27" s="4">
        <f>B27*G10</f>
        <v>0.5282539682539682</v>
      </c>
      <c r="H27" s="37">
        <f>G11/G27</f>
        <v>3.7671274038461542</v>
      </c>
    </row>
    <row r="28" spans="1:8" ht="15.75" customHeight="1" x14ac:dyDescent="0.2">
      <c r="A28" s="2" t="s">
        <v>25</v>
      </c>
      <c r="B28" s="17">
        <v>0.358222222222222</v>
      </c>
      <c r="C28" s="4">
        <f>B28*C10</f>
        <v>0.5970370370370367</v>
      </c>
      <c r="D28" s="38">
        <f>C11/C28</f>
        <v>3.3331265508684882</v>
      </c>
      <c r="E28" s="4">
        <f>B28*E10</f>
        <v>0.537333333333333</v>
      </c>
      <c r="F28" s="37">
        <f>E11/E28</f>
        <v>3.7034739454094314</v>
      </c>
      <c r="G28" s="4">
        <f>B28*G10</f>
        <v>0.47762962962962929</v>
      </c>
      <c r="H28" s="37">
        <f>G11/G28</f>
        <v>4.1664081885856108</v>
      </c>
    </row>
    <row r="29" spans="1:8" ht="15" customHeight="1" x14ac:dyDescent="0.2">
      <c r="A29" s="2" t="s">
        <v>26</v>
      </c>
      <c r="B29" s="17">
        <v>0.32085106382978723</v>
      </c>
      <c r="C29" s="4">
        <f>B29*C10</f>
        <v>0.53475177304964538</v>
      </c>
      <c r="D29" s="38">
        <f>C11/C29</f>
        <v>3.7213527851458887</v>
      </c>
      <c r="E29" s="4">
        <f>B29*E10</f>
        <v>0.48127659574468085</v>
      </c>
      <c r="F29" s="37">
        <f>E11/E29</f>
        <v>4.1348364279398764</v>
      </c>
      <c r="G29" s="4">
        <f>B29*G10</f>
        <v>0.42780141843971631</v>
      </c>
      <c r="H29" s="37">
        <f>G11/G29</f>
        <v>4.6516909814323606</v>
      </c>
    </row>
    <row r="30" spans="1:8" x14ac:dyDescent="0.2">
      <c r="A30" s="2" t="s">
        <v>27</v>
      </c>
      <c r="B30" s="17">
        <v>0.28653061224489801</v>
      </c>
      <c r="C30" s="4">
        <f>B30*C10</f>
        <v>0.47755102040816338</v>
      </c>
      <c r="D30" s="38">
        <f>C11/C30</f>
        <v>4.1670940170940156</v>
      </c>
      <c r="E30" s="4">
        <f>B30*E10</f>
        <v>0.42979591836734699</v>
      </c>
      <c r="F30" s="37">
        <f>E11/E30</f>
        <v>4.6301044634377959</v>
      </c>
      <c r="G30" s="4">
        <f>B30*G10</f>
        <v>0.38204081632653064</v>
      </c>
      <c r="H30" s="37">
        <f>G11/G30</f>
        <v>5.2088675213675213</v>
      </c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22" t="s">
        <v>17</v>
      </c>
      <c r="B32" s="23"/>
      <c r="C32" s="36">
        <v>24</v>
      </c>
      <c r="D32" s="6"/>
      <c r="E32" s="36">
        <v>24</v>
      </c>
      <c r="F32" s="6"/>
    </row>
    <row r="33" spans="1:6" x14ac:dyDescent="0.2">
      <c r="A33" s="22" t="s">
        <v>18</v>
      </c>
      <c r="B33" s="23"/>
      <c r="C33" s="36">
        <v>28</v>
      </c>
      <c r="D33" s="6"/>
      <c r="E33" s="36">
        <v>24</v>
      </c>
      <c r="F33" s="6"/>
    </row>
    <row r="34" spans="1:6" ht="24" x14ac:dyDescent="0.2">
      <c r="A34" s="26" t="s">
        <v>20</v>
      </c>
      <c r="B34" s="27"/>
      <c r="C34" s="24">
        <f>C33/C32</f>
        <v>1.1666666666666667</v>
      </c>
      <c r="D34" s="7"/>
      <c r="E34" s="24">
        <f>E33/E32</f>
        <v>1</v>
      </c>
      <c r="F34" s="7"/>
    </row>
    <row r="35" spans="1:6" x14ac:dyDescent="0.2">
      <c r="A35" s="20" t="s">
        <v>19</v>
      </c>
      <c r="B35" s="25"/>
      <c r="C35" s="36">
        <v>1.99</v>
      </c>
      <c r="D35" s="3" t="s">
        <v>41</v>
      </c>
      <c r="E35" s="36">
        <v>1.99</v>
      </c>
      <c r="F35" s="3" t="s">
        <v>40</v>
      </c>
    </row>
    <row r="36" spans="1:6" ht="24.75" x14ac:dyDescent="0.25">
      <c r="A36" s="28" t="s">
        <v>1</v>
      </c>
      <c r="B36" s="29" t="s">
        <v>35</v>
      </c>
      <c r="C36" s="16" t="s">
        <v>36</v>
      </c>
      <c r="D36" s="19" t="s">
        <v>16</v>
      </c>
      <c r="E36" s="16" t="s">
        <v>36</v>
      </c>
      <c r="F36" s="19" t="s">
        <v>16</v>
      </c>
    </row>
    <row r="37" spans="1:6" x14ac:dyDescent="0.2">
      <c r="A37" s="2" t="s">
        <v>2</v>
      </c>
      <c r="B37" s="17">
        <v>1.8218623481781375</v>
      </c>
      <c r="C37" s="4">
        <f>B37*C34</f>
        <v>2.1255060728744941</v>
      </c>
      <c r="D37" s="38">
        <f>C35/C37</f>
        <v>0.936247619047619</v>
      </c>
      <c r="E37" s="4">
        <f>B37*E34</f>
        <v>1.8218623481781375</v>
      </c>
      <c r="F37" s="37">
        <f>E35/E37</f>
        <v>1.0922888888888889</v>
      </c>
    </row>
    <row r="38" spans="1:6" x14ac:dyDescent="0.2">
      <c r="A38" s="2" t="s">
        <v>3</v>
      </c>
      <c r="B38" s="17">
        <v>1.6346153846153846</v>
      </c>
      <c r="C38" s="4">
        <f>B38*C34</f>
        <v>1.9070512820512822</v>
      </c>
      <c r="D38" s="38">
        <f>C35/C38</f>
        <v>1.0434957983193276</v>
      </c>
      <c r="E38" s="4">
        <f>B38*E34</f>
        <v>1.6346153846153846</v>
      </c>
      <c r="F38" s="37">
        <f>E35/E38</f>
        <v>1.2174117647058824</v>
      </c>
    </row>
    <row r="39" spans="1:6" x14ac:dyDescent="0.2">
      <c r="A39" s="2" t="s">
        <v>4</v>
      </c>
      <c r="B39" s="17">
        <v>1.46520146520147</v>
      </c>
      <c r="C39" s="4">
        <f>B39*C34</f>
        <v>1.7094017094017151</v>
      </c>
      <c r="D39" s="38">
        <f>C35/C39</f>
        <v>1.164149999999996</v>
      </c>
      <c r="E39" s="4">
        <f>B39*E34</f>
        <v>1.46520146520147</v>
      </c>
      <c r="F39" s="37">
        <f>E35/E39</f>
        <v>1.3581749999999955</v>
      </c>
    </row>
    <row r="40" spans="1:6" x14ac:dyDescent="0.2">
      <c r="A40" s="2" t="s">
        <v>5</v>
      </c>
      <c r="B40" s="17">
        <v>1.3247863247863201</v>
      </c>
      <c r="C40" s="4">
        <f>B40*C34</f>
        <v>1.5455840455840402</v>
      </c>
      <c r="D40" s="38">
        <f>C35/C40</f>
        <v>1.287539170506917</v>
      </c>
      <c r="E40" s="4">
        <f>B40*E34</f>
        <v>1.3247863247863201</v>
      </c>
      <c r="F40" s="37">
        <f>E35/E40</f>
        <v>1.5021290322580698</v>
      </c>
    </row>
    <row r="41" spans="1:6" x14ac:dyDescent="0.2">
      <c r="A41" s="2" t="s">
        <v>6</v>
      </c>
      <c r="B41" s="17">
        <v>1.1865793780687397</v>
      </c>
      <c r="C41" s="4">
        <f>B41*C34</f>
        <v>1.384342607746863</v>
      </c>
      <c r="D41" s="38">
        <f>C35/C41</f>
        <v>1.4375054187192118</v>
      </c>
      <c r="E41" s="4">
        <f>B41*E34</f>
        <v>1.1865793780687397</v>
      </c>
      <c r="F41" s="37">
        <f>E35/E41</f>
        <v>1.6770896551724139</v>
      </c>
    </row>
    <row r="42" spans="1:6" x14ac:dyDescent="0.2">
      <c r="A42" s="2" t="s">
        <v>7</v>
      </c>
      <c r="B42" s="17">
        <v>1.0596546310832025</v>
      </c>
      <c r="C42" s="4">
        <f>B42*C34</f>
        <v>1.2362637362637363</v>
      </c>
      <c r="D42" s="38">
        <f>C35/C42</f>
        <v>1.6096888888888887</v>
      </c>
      <c r="E42" s="4">
        <f>B42*E34</f>
        <v>1.0596546310832025</v>
      </c>
      <c r="F42" s="37">
        <f>E35/E42</f>
        <v>1.8779703703703705</v>
      </c>
    </row>
    <row r="43" spans="1:6" x14ac:dyDescent="0.2">
      <c r="A43" s="2" t="s">
        <v>8</v>
      </c>
      <c r="B43" s="17">
        <v>0.94736842105263197</v>
      </c>
      <c r="C43" s="4">
        <f>B43*C34</f>
        <v>1.1052631578947374</v>
      </c>
      <c r="D43" s="38">
        <f>C35/C43</f>
        <v>1.8004761904761897</v>
      </c>
      <c r="E43" s="4">
        <f>B43*E34</f>
        <v>0.94736842105263197</v>
      </c>
      <c r="F43" s="37">
        <f>E35/E43</f>
        <v>2.1005555555555548</v>
      </c>
    </row>
    <row r="44" spans="1:6" x14ac:dyDescent="0.2">
      <c r="A44" s="2" t="s">
        <v>9</v>
      </c>
      <c r="B44" s="17">
        <v>0.85</v>
      </c>
      <c r="C44" s="4">
        <f>B44*C34</f>
        <v>0.9916666666666667</v>
      </c>
      <c r="D44" s="38">
        <f>C35/C44</f>
        <v>2.0067226890756302</v>
      </c>
      <c r="E44" s="4">
        <f>B44*E34</f>
        <v>0.85</v>
      </c>
      <c r="F44" s="37">
        <f>E35/E44</f>
        <v>2.3411764705882354</v>
      </c>
    </row>
    <row r="45" spans="1:6" x14ac:dyDescent="0.2">
      <c r="A45" s="2" t="s">
        <v>10</v>
      </c>
      <c r="B45" s="17">
        <v>0.76190476190476186</v>
      </c>
      <c r="C45" s="4">
        <f>B45*C34</f>
        <v>0.88888888888888895</v>
      </c>
      <c r="D45" s="38">
        <f>C35/C45</f>
        <v>2.23875</v>
      </c>
      <c r="E45" s="4">
        <f>B45*E34</f>
        <v>0.76190476190476186</v>
      </c>
      <c r="F45" s="37">
        <f>E35/E45</f>
        <v>2.6118749999999999</v>
      </c>
    </row>
    <row r="46" spans="1:6" x14ac:dyDescent="0.2">
      <c r="A46" s="2" t="s">
        <v>11</v>
      </c>
      <c r="B46" s="17">
        <v>0.68888888888888888</v>
      </c>
      <c r="C46" s="4">
        <f>B46*C34</f>
        <v>0.8037037037037037</v>
      </c>
      <c r="D46" s="38">
        <f>C35/C46</f>
        <v>2.476036866359447</v>
      </c>
      <c r="E46" s="4">
        <f>B46*E34</f>
        <v>0.68888888888888888</v>
      </c>
      <c r="F46" s="37">
        <f>E35/E46</f>
        <v>2.8887096774193548</v>
      </c>
    </row>
    <row r="47" spans="1:6" x14ac:dyDescent="0.2">
      <c r="A47" s="2" t="s">
        <v>12</v>
      </c>
      <c r="B47" s="17">
        <v>0.61702127659574468</v>
      </c>
      <c r="C47" s="4">
        <f>B47*C34</f>
        <v>0.71985815602836889</v>
      </c>
      <c r="D47" s="38">
        <f>C35/C47</f>
        <v>2.7644334975369453</v>
      </c>
      <c r="E47" s="4">
        <f>B47*E34</f>
        <v>0.61702127659574468</v>
      </c>
      <c r="F47" s="37">
        <f>E35/E47</f>
        <v>3.2251724137931035</v>
      </c>
    </row>
    <row r="48" spans="1:6" x14ac:dyDescent="0.2">
      <c r="A48" s="2" t="s">
        <v>13</v>
      </c>
      <c r="B48" s="17">
        <v>0.55102040816326503</v>
      </c>
      <c r="C48" s="4">
        <f>B48*C34</f>
        <v>0.64285714285714257</v>
      </c>
      <c r="D48" s="40">
        <f>C35/C48</f>
        <v>3.0955555555555567</v>
      </c>
      <c r="E48" s="4">
        <f>B48*E34</f>
        <v>0.55102040816326503</v>
      </c>
      <c r="F48" s="41">
        <f>E35/E48</f>
        <v>3.6114814814814831</v>
      </c>
    </row>
    <row r="49" spans="1:8" x14ac:dyDescent="0.2">
      <c r="A49" s="2" t="s">
        <v>14</v>
      </c>
      <c r="B49" s="17">
        <v>0.49263157894736798</v>
      </c>
      <c r="C49" s="4">
        <f>B49*C34</f>
        <v>0.57473684210526266</v>
      </c>
      <c r="D49" s="38">
        <f>C35/C49</f>
        <v>3.4624542124542153</v>
      </c>
      <c r="E49" s="4">
        <f>B49*E34</f>
        <v>0.49263157894736798</v>
      </c>
      <c r="F49" s="37">
        <f>E35/E49</f>
        <v>4.0395299145299184</v>
      </c>
    </row>
    <row r="50" spans="1:8" x14ac:dyDescent="0.2">
      <c r="A50" s="2" t="s">
        <v>15</v>
      </c>
      <c r="B50" s="17">
        <v>0.442</v>
      </c>
      <c r="C50" s="4">
        <f>B50*C34</f>
        <v>0.51566666666666672</v>
      </c>
      <c r="D50" s="38">
        <f>C35/C50</f>
        <v>3.8590820943762116</v>
      </c>
      <c r="E50" s="4">
        <f>B50*E34</f>
        <v>0.442</v>
      </c>
      <c r="F50" s="37">
        <f>E35/E50</f>
        <v>4.502262443438914</v>
      </c>
    </row>
    <row r="51" spans="1:8" x14ac:dyDescent="0.2">
      <c r="A51" s="2" t="s">
        <v>24</v>
      </c>
      <c r="B51" s="17">
        <v>0.3961904761904762</v>
      </c>
      <c r="C51" s="4">
        <f>B51*C34</f>
        <v>0.46222222222222226</v>
      </c>
      <c r="D51" s="38">
        <f>C35/C51</f>
        <v>4.3052884615384608</v>
      </c>
      <c r="E51" s="4">
        <f>B51*E34</f>
        <v>0.3961904761904762</v>
      </c>
      <c r="F51" s="37">
        <f>E35/E51</f>
        <v>5.0228365384615383</v>
      </c>
    </row>
    <row r="52" spans="1:8" x14ac:dyDescent="0.2">
      <c r="A52" s="2" t="s">
        <v>25</v>
      </c>
      <c r="B52" s="17">
        <v>0.358222222222222</v>
      </c>
      <c r="C52" s="4">
        <f>B52*C34</f>
        <v>0.4179259259259257</v>
      </c>
      <c r="D52" s="38">
        <f>C35/C52</f>
        <v>4.7616093583835548</v>
      </c>
      <c r="E52" s="4">
        <f>B52*E34</f>
        <v>0.358222222222222</v>
      </c>
      <c r="F52" s="37">
        <f>E35/E52</f>
        <v>5.5552109181141471</v>
      </c>
    </row>
    <row r="53" spans="1:8" x14ac:dyDescent="0.2">
      <c r="A53" s="2" t="s">
        <v>26</v>
      </c>
      <c r="B53" s="17">
        <v>0.32085106382978723</v>
      </c>
      <c r="C53" s="4">
        <f>B53*C34</f>
        <v>0.37432624113475177</v>
      </c>
      <c r="D53" s="38">
        <f>C35/C53</f>
        <v>5.3162182644941263</v>
      </c>
      <c r="E53" s="4">
        <f>B53*E34</f>
        <v>0.32085106382978723</v>
      </c>
      <c r="F53" s="37">
        <f>E35/E53</f>
        <v>6.2022546419098141</v>
      </c>
    </row>
    <row r="54" spans="1:8" ht="18.75" x14ac:dyDescent="0.3">
      <c r="A54" s="2" t="s">
        <v>27</v>
      </c>
      <c r="B54" s="17">
        <v>0.28653061224489801</v>
      </c>
      <c r="C54" s="4">
        <f>B54*C34</f>
        <v>0.33428571428571435</v>
      </c>
      <c r="D54" s="38">
        <f>C35/C54</f>
        <v>5.9529914529914514</v>
      </c>
      <c r="E54" s="4">
        <f>B54*E34</f>
        <v>0.28653061224489801</v>
      </c>
      <c r="F54" s="46">
        <f>E35/E54</f>
        <v>6.9451566951566939</v>
      </c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ht="13.5" x14ac:dyDescent="0.25">
      <c r="A57" s="18" t="s">
        <v>35</v>
      </c>
      <c r="B57" s="11" t="s">
        <v>22</v>
      </c>
      <c r="C57" s="11"/>
      <c r="D57" s="11"/>
      <c r="E57" s="11"/>
      <c r="F57" s="11"/>
      <c r="G57" s="11"/>
      <c r="H57" s="11"/>
    </row>
    <row r="58" spans="1:8" ht="13.5" x14ac:dyDescent="0.25">
      <c r="A58" s="18" t="s">
        <v>36</v>
      </c>
      <c r="B58" s="11" t="s">
        <v>23</v>
      </c>
      <c r="C58" s="11"/>
      <c r="D58" s="11"/>
      <c r="E58" s="11"/>
      <c r="F58" s="11"/>
      <c r="G58" s="11"/>
      <c r="H58" s="1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</sheetData>
  <mergeCells count="1">
    <mergeCell ref="A7:B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</vt:vector>
  </HeadingPairs>
  <TitlesOfParts>
    <vt:vector size="4" baseType="lpstr">
      <vt:lpstr>Pinion P1.18</vt:lpstr>
      <vt:lpstr>Feuil1</vt:lpstr>
      <vt:lpstr>Graph2</vt:lpstr>
      <vt:lpstr>Graph1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Fuchs</dc:creator>
  <cp:lastModifiedBy>Thomas Rudolf</cp:lastModifiedBy>
  <dcterms:created xsi:type="dcterms:W3CDTF">2011-05-12T07:31:21Z</dcterms:created>
  <dcterms:modified xsi:type="dcterms:W3CDTF">2014-04-28T10:40:38Z</dcterms:modified>
</cp:coreProperties>
</file>